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宮田久雄\Desktop\"/>
    </mc:Choice>
  </mc:AlternateContent>
  <xr:revisionPtr revIDLastSave="0" documentId="13_ncr:1_{CF74E91B-193A-4852-AC85-839E04DB2487}" xr6:coauthVersionLast="45" xr6:coauthVersionMax="45" xr10:uidLastSave="{00000000-0000-0000-0000-000000000000}"/>
  <bookViews>
    <workbookView xWindow="-108" yWindow="-108" windowWidth="17496" windowHeight="11016" xr2:uid="{C509FD7C-37F1-402A-BA8D-75EEDFFAD82C}"/>
  </bookViews>
  <sheets>
    <sheet name="例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7" l="1"/>
  <c r="E25" i="7" l="1"/>
  <c r="C3" i="7"/>
  <c r="C6" i="7" s="1"/>
  <c r="C8" i="7" s="1"/>
  <c r="C10" i="7" l="1"/>
  <c r="G10" i="7" s="1"/>
  <c r="C11" i="7"/>
  <c r="C12" i="7" l="1"/>
  <c r="G12" i="7" s="1"/>
  <c r="C25" i="7" s="1"/>
  <c r="C24" i="7" s="1"/>
  <c r="G11" i="7"/>
  <c r="D30" i="7" l="1"/>
  <c r="D29" i="7"/>
  <c r="D28" i="7"/>
</calcChain>
</file>

<file path=xl/sharedStrings.xml><?xml version="1.0" encoding="utf-8"?>
<sst xmlns="http://schemas.openxmlformats.org/spreadsheetml/2006/main" count="130" uniqueCount="98">
  <si>
    <t>年収（税込み）</t>
    <rPh sb="0" eb="2">
      <t>ネンシュウ</t>
    </rPh>
    <rPh sb="3" eb="5">
      <t>ゼイコ</t>
    </rPh>
    <phoneticPr fontId="1"/>
  </si>
  <si>
    <t>万円</t>
    <rPh sb="0" eb="1">
      <t>マン</t>
    </rPh>
    <rPh sb="1" eb="2">
      <t>エン</t>
    </rPh>
    <phoneticPr fontId="1"/>
  </si>
  <si>
    <t>食費</t>
  </si>
  <si>
    <t>光熱費</t>
  </si>
  <si>
    <t>通信費</t>
  </si>
  <si>
    <t>車費用</t>
  </si>
  <si>
    <t>お小遣 夫</t>
    <rPh sb="4" eb="5">
      <t>オット</t>
    </rPh>
    <phoneticPr fontId="1"/>
  </si>
  <si>
    <t>お小遣 妻</t>
    <rPh sb="4" eb="5">
      <t>ツマ</t>
    </rPh>
    <phoneticPr fontId="1"/>
  </si>
  <si>
    <t xml:space="preserve">習事 </t>
  </si>
  <si>
    <t>その他</t>
    <rPh sb="2" eb="3">
      <t>タ</t>
    </rPh>
    <phoneticPr fontId="1"/>
  </si>
  <si>
    <t>合計</t>
    <rPh sb="0" eb="2">
      <t>ゴウケイ</t>
    </rPh>
    <phoneticPr fontId="1"/>
  </si>
  <si>
    <t>ローン（住宅を除く）</t>
    <rPh sb="4" eb="6">
      <t>ジュウタク</t>
    </rPh>
    <rPh sb="7" eb="8">
      <t>ノゾ</t>
    </rPh>
    <phoneticPr fontId="1"/>
  </si>
  <si>
    <t>衣食</t>
    <rPh sb="0" eb="2">
      <t>イショク</t>
    </rPh>
    <phoneticPr fontId="1"/>
  </si>
  <si>
    <t>月</t>
    <rPh sb="0" eb="1">
      <t>ツキ</t>
    </rPh>
    <phoneticPr fontId="1"/>
  </si>
  <si>
    <t>お金をまとめる</t>
    <rPh sb="1" eb="2">
      <t>カネ</t>
    </rPh>
    <phoneticPr fontId="1"/>
  </si>
  <si>
    <t>中長期で貯める</t>
    <rPh sb="0" eb="3">
      <t>チュウチョウキ</t>
    </rPh>
    <rPh sb="4" eb="5">
      <t>タ</t>
    </rPh>
    <phoneticPr fontId="1"/>
  </si>
  <si>
    <t>10年スパンで貯める</t>
    <rPh sb="2" eb="3">
      <t>ネン</t>
    </rPh>
    <rPh sb="7" eb="8">
      <t>タ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</si>
  <si>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</si>
  <si>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</si>
  <si>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年</t>
    <rPh sb="0" eb="1">
      <t>ネン</t>
    </rPh>
    <phoneticPr fontId="1"/>
  </si>
  <si>
    <t>貯蓄</t>
    <rPh sb="0" eb="2">
      <t>チョチク</t>
    </rPh>
    <phoneticPr fontId="1"/>
  </si>
  <si>
    <t>住宅</t>
    <rPh sb="0" eb="2">
      <t>ジュウタク</t>
    </rPh>
    <phoneticPr fontId="1"/>
  </si>
  <si>
    <t>妻パート</t>
    <rPh sb="0" eb="1">
      <t>ツマ</t>
    </rPh>
    <phoneticPr fontId="1"/>
  </si>
  <si>
    <t>合計手取り</t>
    <rPh sb="0" eb="2">
      <t>ゴウケイ</t>
    </rPh>
    <rPh sb="2" eb="4">
      <t>テド</t>
    </rPh>
    <phoneticPr fontId="1"/>
  </si>
  <si>
    <t>電気・ガス・水道・NHK</t>
    <rPh sb="0" eb="2">
      <t>デンキ</t>
    </rPh>
    <rPh sb="6" eb="8">
      <t>スイドウ</t>
    </rPh>
    <phoneticPr fontId="1"/>
  </si>
  <si>
    <t>電話・携帯・Wi－Fi</t>
    <rPh sb="0" eb="2">
      <t>デンワ</t>
    </rPh>
    <rPh sb="3" eb="5">
      <t>ケイタイ</t>
    </rPh>
    <phoneticPr fontId="1"/>
  </si>
  <si>
    <t>車代、ガソリン、車検、税金、保険…普通車（　　）軽（　　）</t>
    <rPh sb="0" eb="2">
      <t>クルマダイ</t>
    </rPh>
    <rPh sb="8" eb="10">
      <t>シャケン</t>
    </rPh>
    <rPh sb="11" eb="13">
      <t>ゼイキン</t>
    </rPh>
    <rPh sb="14" eb="16">
      <t>ホケン</t>
    </rPh>
    <rPh sb="17" eb="20">
      <t>フツウシャ</t>
    </rPh>
    <rPh sb="24" eb="25">
      <t>ケイ</t>
    </rPh>
    <phoneticPr fontId="1"/>
  </si>
  <si>
    <t>掛捨型保険</t>
    <rPh sb="0" eb="2">
      <t>カケス</t>
    </rPh>
    <rPh sb="2" eb="3">
      <t>ガタ</t>
    </rPh>
    <rPh sb="3" eb="5">
      <t>ホケン</t>
    </rPh>
    <phoneticPr fontId="1"/>
  </si>
  <si>
    <t>…❶</t>
    <phoneticPr fontId="1"/>
  </si>
  <si>
    <t>…❷</t>
    <phoneticPr fontId="1"/>
  </si>
  <si>
    <t>1.5%運用をして</t>
    <rPh sb="4" eb="6">
      <t>ウンヨウ</t>
    </rPh>
    <phoneticPr fontId="1"/>
  </si>
  <si>
    <t>車　</t>
    <rPh sb="0" eb="1">
      <t>クルマ</t>
    </rPh>
    <phoneticPr fontId="1"/>
  </si>
  <si>
    <t>車は現金で買う事！</t>
    <rPh sb="0" eb="1">
      <t>クルマ</t>
    </rPh>
    <rPh sb="2" eb="4">
      <t>ゲンキン</t>
    </rPh>
    <rPh sb="5" eb="6">
      <t>カ</t>
    </rPh>
    <rPh sb="7" eb="8">
      <t>コト</t>
    </rPh>
    <phoneticPr fontId="1"/>
  </si>
  <si>
    <t>手取りは×0.75</t>
    <rPh sb="0" eb="2">
      <t>テド</t>
    </rPh>
    <phoneticPr fontId="1"/>
  </si>
  <si>
    <r>
      <t>❶理想：合計所得の</t>
    </r>
    <r>
      <rPr>
        <b/>
        <sz val="20"/>
        <rFont val="游ゴシック"/>
        <family val="3"/>
        <charset val="128"/>
        <scheme val="minor"/>
      </rPr>
      <t>20%</t>
    </r>
    <rPh sb="1" eb="3">
      <t>リソウ</t>
    </rPh>
    <rPh sb="4" eb="6">
      <t>ゴウケイ</t>
    </rPh>
    <rPh sb="6" eb="8">
      <t>ショトク</t>
    </rPh>
    <phoneticPr fontId="1"/>
  </si>
  <si>
    <r>
      <t>❷理想：合計所得の</t>
    </r>
    <r>
      <rPr>
        <b/>
        <sz val="20"/>
        <rFont val="游ゴシック"/>
        <family val="3"/>
        <charset val="128"/>
        <scheme val="minor"/>
      </rPr>
      <t>20%</t>
    </r>
    <rPh sb="1" eb="3">
      <t>リソウ</t>
    </rPh>
    <phoneticPr fontId="1"/>
  </si>
  <si>
    <r>
      <t>❸理想：合計所得の</t>
    </r>
    <r>
      <rPr>
        <b/>
        <sz val="20"/>
        <rFont val="游ゴシック"/>
        <family val="3"/>
        <charset val="128"/>
        <scheme val="minor"/>
      </rPr>
      <t>60%</t>
    </r>
    <rPh sb="1" eb="3">
      <t>リソウ</t>
    </rPh>
    <phoneticPr fontId="1"/>
  </si>
  <si>
    <t>万円/月</t>
    <rPh sb="0" eb="2">
      <t>マンエン</t>
    </rPh>
    <rPh sb="3" eb="4">
      <t>ツキ</t>
    </rPh>
    <phoneticPr fontId="1"/>
  </si>
  <si>
    <t>1)</t>
    <phoneticPr fontId="1"/>
  </si>
  <si>
    <t>2)</t>
    <phoneticPr fontId="1"/>
  </si>
  <si>
    <t>3)</t>
  </si>
  <si>
    <t>4)</t>
  </si>
  <si>
    <t>❶お金に困らない人生…２・２・６の法則</t>
    <rPh sb="2" eb="3">
      <t>カネ</t>
    </rPh>
    <rPh sb="4" eb="5">
      <t>コマ</t>
    </rPh>
    <rPh sb="8" eb="10">
      <t>ジンセイ</t>
    </rPh>
    <rPh sb="17" eb="19">
      <t>ホウソク</t>
    </rPh>
    <phoneticPr fontId="1"/>
  </si>
  <si>
    <t xml:space="preserve">❷お金を増やす人生…５・３・２の法則 </t>
    <phoneticPr fontId="1"/>
  </si>
  <si>
    <t>【　FP宮田の　人生が楽しくなる　お金の法則　】</t>
    <rPh sb="4" eb="6">
      <t>ミヤタ</t>
    </rPh>
    <rPh sb="8" eb="10">
      <t>ジンセイ</t>
    </rPh>
    <rPh sb="11" eb="12">
      <t>タノ</t>
    </rPh>
    <phoneticPr fontId="1"/>
  </si>
  <si>
    <t>5)</t>
  </si>
  <si>
    <t>6)</t>
    <phoneticPr fontId="1"/>
  </si>
  <si>
    <t>7)</t>
  </si>
  <si>
    <t>8)</t>
  </si>
  <si>
    <t>⤵実際の住宅費用</t>
    <rPh sb="1" eb="3">
      <t>ジッサイ</t>
    </rPh>
    <rPh sb="4" eb="6">
      <t>ジュウタク</t>
    </rPh>
    <rPh sb="6" eb="8">
      <t>ヒヨウ</t>
    </rPh>
    <phoneticPr fontId="1"/>
  </si>
  <si>
    <t>固定資⤵産税</t>
    <rPh sb="0" eb="2">
      <t>コテイ</t>
    </rPh>
    <rPh sb="2" eb="3">
      <t>シ</t>
    </rPh>
    <rPh sb="4" eb="5">
      <t>サン</t>
    </rPh>
    <rPh sb="5" eb="6">
      <t>ゼイ</t>
    </rPh>
    <phoneticPr fontId="1"/>
  </si>
  <si>
    <r>
      <t>❶</t>
    </r>
    <r>
      <rPr>
        <b/>
        <sz val="20"/>
        <rFont val="Tahoma"/>
        <family val="3"/>
        <charset val="1"/>
      </rPr>
      <t>₋</t>
    </r>
    <r>
      <rPr>
        <sz val="26"/>
        <rFont val="Segoe UI Symbol"/>
        <family val="3"/>
      </rPr>
      <t>❷</t>
    </r>
    <r>
      <rPr>
        <b/>
        <sz val="20"/>
        <rFont val="游ゴシック"/>
        <family val="3"/>
        <charset val="128"/>
        <scheme val="minor"/>
      </rPr>
      <t>＝貯蓄に回せる</t>
    </r>
    <rPh sb="4" eb="6">
      <t>チョチク</t>
    </rPh>
    <rPh sb="7" eb="8">
      <t>マワ</t>
    </rPh>
    <phoneticPr fontId="1"/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</si>
  <si>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</si>
  <si>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</si>
  <si>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</si>
  <si>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</si>
  <si>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</si>
  <si>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</si>
  <si>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</si>
  <si>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</si>
  <si>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</si>
  <si>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</si>
  <si>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</si>
  <si>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r>
      <t>Aさん</t>
    </r>
    <r>
      <rPr>
        <b/>
        <sz val="16"/>
        <rFont val="游ゴシック"/>
        <family val="3"/>
        <charset val="128"/>
        <scheme val="minor"/>
      </rPr>
      <t>(44歳)</t>
    </r>
    <r>
      <rPr>
        <b/>
        <sz val="20"/>
        <rFont val="游ゴシック"/>
        <family val="3"/>
        <charset val="128"/>
        <scheme val="minor"/>
      </rPr>
      <t>の実例　</t>
    </r>
    <rPh sb="6" eb="7">
      <t>サイ</t>
    </rPh>
    <rPh sb="9" eb="11">
      <t>ジツレイ</t>
    </rPh>
    <phoneticPr fontId="1"/>
  </si>
  <si>
    <t>今のままだと…　　</t>
    <rPh sb="0" eb="1">
      <t>イマ</t>
    </rPh>
    <phoneticPr fontId="1"/>
  </si>
  <si>
    <t>23)</t>
    <phoneticPr fontId="1"/>
  </si>
  <si>
    <t>24)</t>
  </si>
  <si>
    <r>
      <t>❸貯金の金利0％と1.5％の差</t>
    </r>
    <r>
      <rPr>
        <b/>
        <sz val="24"/>
        <color rgb="FFFF0000"/>
        <rFont val="Segoe UI Symbol"/>
        <family val="3"/>
      </rPr>
      <t>☛</t>
    </r>
    <r>
      <rPr>
        <b/>
        <sz val="24"/>
        <color rgb="FFFF0000"/>
        <rFont val="游ゴシック"/>
        <family val="3"/>
        <charset val="128"/>
        <scheme val="minor"/>
      </rPr>
      <t>貯金残高が大きく変わる</t>
    </r>
    <rPh sb="16" eb="18">
      <t>チョキン</t>
    </rPh>
    <rPh sb="18" eb="20">
      <t>ザンダカ</t>
    </rPh>
    <rPh sb="21" eb="22">
      <t>オオ</t>
    </rPh>
    <rPh sb="24" eb="25">
      <t>カ</t>
    </rPh>
    <phoneticPr fontId="1"/>
  </si>
  <si>
    <t xml:space="preserve">      9)</t>
    <phoneticPr fontId="1"/>
  </si>
  <si>
    <t>10)</t>
    <phoneticPr fontId="1"/>
  </si>
  <si>
    <t xml:space="preserve">  22)</t>
    <phoneticPr fontId="1"/>
  </si>
  <si>
    <t>25)</t>
  </si>
  <si>
    <t>26)</t>
    <phoneticPr fontId="1"/>
  </si>
  <si>
    <t>27)</t>
  </si>
  <si>
    <t>28)</t>
  </si>
  <si>
    <t>医療保険/がん保険/定期保険など</t>
    <rPh sb="0" eb="2">
      <t>イリョウ</t>
    </rPh>
    <rPh sb="2" eb="4">
      <t>ホケン</t>
    </rPh>
    <rPh sb="7" eb="9">
      <t>ホケン</t>
    </rPh>
    <rPh sb="10" eb="12">
      <t>テイキ</t>
    </rPh>
    <rPh sb="12" eb="14">
      <t>ホケン</t>
    </rPh>
    <phoneticPr fontId="1"/>
  </si>
  <si>
    <t>給与口座から1年積立 ,財形貯蓄など</t>
    <rPh sb="0" eb="2">
      <t>キュウヨ</t>
    </rPh>
    <rPh sb="2" eb="4">
      <t>コウザ</t>
    </rPh>
    <rPh sb="7" eb="8">
      <t>ネン</t>
    </rPh>
    <rPh sb="8" eb="10">
      <t>ツミタテ</t>
    </rPh>
    <rPh sb="12" eb="14">
      <t>ザイケイ</t>
    </rPh>
    <rPh sb="14" eb="16">
      <t>チョチク</t>
    </rPh>
    <phoneticPr fontId="1"/>
  </si>
  <si>
    <t>*扶養人数によって違ってくる</t>
    <rPh sb="1" eb="3">
      <t>フヨウ</t>
    </rPh>
    <rPh sb="3" eb="5">
      <t>ニンズウ</t>
    </rPh>
    <rPh sb="9" eb="10">
      <t>チガ</t>
    </rPh>
    <phoneticPr fontId="1"/>
  </si>
  <si>
    <t>3千円×3回/週という人が多い</t>
    <rPh sb="1" eb="3">
      <t>センエン</t>
    </rPh>
    <rPh sb="5" eb="6">
      <t>カイ</t>
    </rPh>
    <rPh sb="7" eb="8">
      <t>シュウ</t>
    </rPh>
    <rPh sb="11" eb="12">
      <t>ヒト</t>
    </rPh>
    <rPh sb="13" eb="14">
      <t>オオ</t>
    </rPh>
    <phoneticPr fontId="1"/>
  </si>
  <si>
    <r>
      <rPr>
        <b/>
        <sz val="20"/>
        <color theme="4"/>
        <rFont val="Segoe UI Symbol"/>
        <family val="3"/>
      </rPr>
      <t>☜</t>
    </r>
    <r>
      <rPr>
        <b/>
        <sz val="20"/>
        <color theme="4"/>
        <rFont val="游ゴシック"/>
        <family val="3"/>
        <charset val="128"/>
        <scheme val="minor"/>
      </rPr>
      <t>❶総支給額を入力</t>
    </r>
    <rPh sb="2" eb="3">
      <t>ソウ</t>
    </rPh>
    <rPh sb="3" eb="6">
      <t>シキュウガク</t>
    </rPh>
    <rPh sb="7" eb="9">
      <t>ニュウリョク</t>
    </rPh>
    <phoneticPr fontId="1"/>
  </si>
  <si>
    <r>
      <rPr>
        <b/>
        <sz val="20"/>
        <color theme="4"/>
        <rFont val="Segoe UI Symbol"/>
        <family val="3"/>
      </rPr>
      <t>☜</t>
    </r>
    <r>
      <rPr>
        <b/>
        <sz val="20"/>
        <color theme="4"/>
        <rFont val="游ゴシック"/>
        <family val="3"/>
        <charset val="128"/>
        <scheme val="minor"/>
      </rPr>
      <t>❷パートの総支給を入力</t>
    </r>
    <rPh sb="6" eb="9">
      <t>ソウシキュウ</t>
    </rPh>
    <rPh sb="10" eb="12">
      <t>ニュウリョク</t>
    </rPh>
    <phoneticPr fontId="1"/>
  </si>
  <si>
    <r>
      <rPr>
        <b/>
        <sz val="20"/>
        <color theme="4"/>
        <rFont val="Segoe UI Symbol"/>
        <family val="3"/>
      </rPr>
      <t>☟</t>
    </r>
    <r>
      <rPr>
        <b/>
        <sz val="20"/>
        <color theme="4"/>
        <rFont val="游ゴシック"/>
        <family val="3"/>
        <charset val="128"/>
      </rPr>
      <t>❸</t>
    </r>
    <r>
      <rPr>
        <b/>
        <sz val="20"/>
        <color theme="4"/>
        <rFont val="游ゴシック"/>
        <family val="3"/>
        <charset val="128"/>
        <scheme val="minor"/>
      </rPr>
      <t>自動的に幸せになれるお金の使い方が割り振られる</t>
    </r>
    <rPh sb="2" eb="5">
      <t>ジドウテキ</t>
    </rPh>
    <rPh sb="6" eb="7">
      <t>シアワ</t>
    </rPh>
    <rPh sb="13" eb="14">
      <t>カネ</t>
    </rPh>
    <rPh sb="15" eb="16">
      <t>ツカ</t>
    </rPh>
    <rPh sb="17" eb="18">
      <t>カタ</t>
    </rPh>
    <rPh sb="19" eb="20">
      <t>ワ</t>
    </rPh>
    <rPh sb="21" eb="22">
      <t>フ</t>
    </rPh>
    <phoneticPr fontId="1"/>
  </si>
  <si>
    <t>☜❹住まいの事を入力</t>
    <rPh sb="2" eb="3">
      <t>ス</t>
    </rPh>
    <rPh sb="6" eb="7">
      <t>コト</t>
    </rPh>
    <rPh sb="8" eb="10">
      <t>ニュウリョク</t>
    </rPh>
    <phoneticPr fontId="1"/>
  </si>
  <si>
    <t>*ボーナスも含めた金額</t>
    <phoneticPr fontId="1"/>
  </si>
  <si>
    <t>❺理想の生活費を入力していく☟</t>
    <rPh sb="1" eb="3">
      <t>リソウ</t>
    </rPh>
    <rPh sb="4" eb="7">
      <t>セイカツヒ</t>
    </rPh>
    <rPh sb="8" eb="10">
      <t>ニュウリョク</t>
    </rPh>
    <phoneticPr fontId="1"/>
  </si>
  <si>
    <t>☟❻実際にかかっている生活費</t>
    <rPh sb="2" eb="4">
      <t>ジッサイ</t>
    </rPh>
    <rPh sb="11" eb="13">
      <t>セイカツ</t>
    </rPh>
    <rPh sb="13" eb="14">
      <t>ヒ</t>
    </rPh>
    <phoneticPr fontId="1"/>
  </si>
  <si>
    <t>☟❼貴方が貯金できる金額</t>
    <rPh sb="2" eb="4">
      <t>アナタ</t>
    </rPh>
    <rPh sb="5" eb="7">
      <t>チョキン</t>
    </rPh>
    <rPh sb="10" eb="12">
      <t>キンガク</t>
    </rPh>
    <phoneticPr fontId="1"/>
  </si>
  <si>
    <t>☟❽どんな貯蓄法が良いのか？</t>
    <rPh sb="5" eb="7">
      <t>チョチク</t>
    </rPh>
    <rPh sb="7" eb="8">
      <t>ホウ</t>
    </rPh>
    <rPh sb="9" eb="10">
      <t>イ</t>
    </rPh>
    <phoneticPr fontId="1"/>
  </si>
  <si>
    <r>
      <t>❿収入も支出も一切変えないで、金利だけ変わった効果</t>
    </r>
    <r>
      <rPr>
        <b/>
        <sz val="20"/>
        <color theme="4"/>
        <rFont val="Segoe UI Symbol"/>
        <family val="3"/>
      </rPr>
      <t>👆</t>
    </r>
    <rPh sb="1" eb="3">
      <t>シュウニュウ</t>
    </rPh>
    <rPh sb="4" eb="6">
      <t>シシュツ</t>
    </rPh>
    <rPh sb="7" eb="9">
      <t>イッサイ</t>
    </rPh>
    <rPh sb="9" eb="10">
      <t>カ</t>
    </rPh>
    <rPh sb="15" eb="17">
      <t>キンリ</t>
    </rPh>
    <rPh sb="19" eb="20">
      <t>カ</t>
    </rPh>
    <rPh sb="23" eb="25">
      <t>コウカ</t>
    </rPh>
    <phoneticPr fontId="1"/>
  </si>
  <si>
    <t>④75歳時　1210万</t>
    <phoneticPr fontId="1"/>
  </si>
  <si>
    <r>
      <t>その差…①-③</t>
    </r>
    <r>
      <rPr>
        <b/>
        <sz val="20"/>
        <color theme="9" tint="-0.249977111117893"/>
        <rFont val="游ゴシック"/>
        <family val="3"/>
        <charset val="128"/>
        <scheme val="minor"/>
      </rPr>
      <t>120万</t>
    </r>
    <r>
      <rPr>
        <b/>
        <sz val="20"/>
        <rFont val="游ゴシック"/>
        <family val="3"/>
        <charset val="128"/>
        <scheme val="minor"/>
      </rPr>
      <t>　　</t>
    </r>
    <r>
      <rPr>
        <b/>
        <sz val="20"/>
        <rFont val="游ゴシック"/>
        <family val="3"/>
        <charset val="128"/>
      </rPr>
      <t>②</t>
    </r>
    <r>
      <rPr>
        <b/>
        <sz val="20"/>
        <rFont val="Tahoma"/>
        <family val="3"/>
        <charset val="1"/>
      </rPr>
      <t>₋</t>
    </r>
    <r>
      <rPr>
        <b/>
        <sz val="20"/>
        <rFont val="游ゴシック"/>
        <family val="3"/>
        <charset val="128"/>
      </rPr>
      <t>④</t>
    </r>
    <r>
      <rPr>
        <b/>
        <sz val="20"/>
        <color theme="9" tint="-0.249977111117893"/>
        <rFont val="游ゴシック"/>
        <family val="3"/>
        <charset val="128"/>
        <scheme val="minor"/>
      </rPr>
      <t>360万</t>
    </r>
    <rPh sb="2" eb="3">
      <t>サ</t>
    </rPh>
    <rPh sb="10" eb="11">
      <t>マン</t>
    </rPh>
    <rPh sb="19" eb="20">
      <t>マン</t>
    </rPh>
    <phoneticPr fontId="1"/>
  </si>
  <si>
    <r>
      <rPr>
        <b/>
        <sz val="20"/>
        <rFont val="游ゴシック"/>
        <family val="3"/>
        <charset val="128"/>
      </rPr>
      <t>②7</t>
    </r>
    <r>
      <rPr>
        <b/>
        <sz val="20"/>
        <rFont val="游ゴシック"/>
        <family val="3"/>
        <charset val="128"/>
        <scheme val="minor"/>
      </rPr>
      <t>5歳時　850万</t>
    </r>
    <phoneticPr fontId="1"/>
  </si>
  <si>
    <t>＊黄色のマスに進字を入力</t>
    <rPh sb="1" eb="3">
      <t>キイロ</t>
    </rPh>
    <rPh sb="7" eb="8">
      <t>スス</t>
    </rPh>
    <rPh sb="8" eb="9">
      <t>ジ</t>
    </rPh>
    <rPh sb="10" eb="12">
      <t>ニュウリョク</t>
    </rPh>
    <phoneticPr fontId="1"/>
  </si>
  <si>
    <r>
      <t xml:space="preserve">10年積立商品など　 </t>
    </r>
    <r>
      <rPr>
        <b/>
        <sz val="20"/>
        <rFont val="Segoe UI Symbol"/>
        <family val="3"/>
      </rPr>
      <t>☛</t>
    </r>
    <r>
      <rPr>
        <b/>
        <sz val="20"/>
        <rFont val="游ゴシック"/>
        <family val="3"/>
        <charset val="128"/>
        <scheme val="minor"/>
      </rPr>
      <t>目標105％</t>
    </r>
    <rPh sb="2" eb="3">
      <t>ネン</t>
    </rPh>
    <rPh sb="3" eb="5">
      <t>ツミタテ</t>
    </rPh>
    <rPh sb="5" eb="7">
      <t>ショウヒン</t>
    </rPh>
    <rPh sb="12" eb="14">
      <t>モクヒョウ</t>
    </rPh>
    <phoneticPr fontId="1"/>
  </si>
  <si>
    <r>
      <rPr>
        <b/>
        <sz val="20"/>
        <color rgb="FFFF0000"/>
        <rFont val="游ゴシック"/>
        <family val="3"/>
        <charset val="128"/>
        <scheme val="minor"/>
      </rPr>
      <t>余裕資金と名付けて</t>
    </r>
    <r>
      <rPr>
        <b/>
        <sz val="20"/>
        <rFont val="游ゴシック"/>
        <family val="3"/>
        <charset val="128"/>
        <scheme val="minor"/>
      </rPr>
      <t>…資産形成　</t>
    </r>
    <r>
      <rPr>
        <b/>
        <sz val="20"/>
        <rFont val="Segoe UI Symbol"/>
        <family val="3"/>
      </rPr>
      <t>☛</t>
    </r>
    <r>
      <rPr>
        <b/>
        <sz val="20"/>
        <rFont val="游ゴシック"/>
        <family val="3"/>
        <charset val="128"/>
        <scheme val="minor"/>
      </rPr>
      <t>目標120％以上</t>
    </r>
    <rPh sb="0" eb="2">
      <t>ヨユウ</t>
    </rPh>
    <rPh sb="2" eb="4">
      <t>シキン</t>
    </rPh>
    <rPh sb="5" eb="7">
      <t>ナヅ</t>
    </rPh>
    <rPh sb="10" eb="12">
      <t>シサン</t>
    </rPh>
    <rPh sb="12" eb="14">
      <t>ケイセイ</t>
    </rPh>
    <rPh sb="16" eb="18">
      <t>モクヒョウ</t>
    </rPh>
    <rPh sb="22" eb="24">
      <t>イジョウ</t>
    </rPh>
    <phoneticPr fontId="1"/>
  </si>
  <si>
    <t>65歳時　①500万</t>
    <phoneticPr fontId="1"/>
  </si>
  <si>
    <t>65歳時　③620万</t>
    <phoneticPr fontId="1"/>
  </si>
  <si>
    <r>
      <rPr>
        <b/>
        <sz val="20"/>
        <color theme="4"/>
        <rFont val="游ゴシック"/>
        <family val="3"/>
        <charset val="128"/>
      </rPr>
      <t>❾</t>
    </r>
    <r>
      <rPr>
        <b/>
        <sz val="20"/>
        <color theme="4"/>
        <rFont val="Segoe UI Symbol"/>
        <family val="3"/>
      </rPr>
      <t>👆</t>
    </r>
    <r>
      <rPr>
        <b/>
        <sz val="20"/>
        <color theme="4"/>
        <rFont val="游ゴシック"/>
        <family val="3"/>
        <charset val="128"/>
        <scheme val="minor"/>
      </rPr>
      <t>余裕資金を明確にして資産形成できる人になる</t>
    </r>
    <r>
      <rPr>
        <b/>
        <sz val="16"/>
        <rFont val="游ゴシック"/>
        <family val="3"/>
        <charset val="128"/>
        <scheme val="minor"/>
      </rPr>
      <t>…</t>
    </r>
    <r>
      <rPr>
        <b/>
        <sz val="14"/>
        <rFont val="游ゴシック"/>
        <family val="3"/>
        <charset val="128"/>
        <scheme val="minor"/>
      </rPr>
      <t>節税になる商品もある（iDeCo、NISAなども）</t>
    </r>
    <rPh sb="3" eb="5">
      <t>ヨユウ</t>
    </rPh>
    <rPh sb="5" eb="7">
      <t>シキン</t>
    </rPh>
    <rPh sb="8" eb="10">
      <t>メイカク</t>
    </rPh>
    <rPh sb="13" eb="15">
      <t>シサン</t>
    </rPh>
    <rPh sb="15" eb="17">
      <t>ケイセイ</t>
    </rPh>
    <rPh sb="20" eb="21">
      <t>ヒト</t>
    </rPh>
    <rPh sb="25" eb="27">
      <t>セツゼイ</t>
    </rPh>
    <rPh sb="30" eb="3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</si>
</sst>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20"/>
      <name val="游ゴシック"/>
      <family val="3"/>
      <charset val="1"/>
      <scheme val="minor"/>
    </font>
    <font>
      <b/>
      <sz val="18"/>
      <name val="游ゴシック"/>
      <family val="3"/>
      <charset val="128"/>
      <scheme val="minor"/>
    </font>
    <font>
      <b/>
      <sz val="20"/>
      <name val="Tahoma"/>
      <family val="3"/>
      <charset val="1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26"/>
      <name val="Segoe UI Symbol"/>
      <family val="3"/>
    </font>
    <font>
      <b/>
      <sz val="24"/>
      <color rgb="FFFF0000"/>
      <name val="游ゴシック"/>
      <family val="3"/>
      <charset val="128"/>
      <scheme val="minor"/>
    </font>
    <font>
      <b/>
      <sz val="24"/>
      <color rgb="FFFF0000"/>
      <name val="Segoe UI Symbol"/>
      <family val="3"/>
    </font>
    <font>
      <b/>
      <sz val="20"/>
      <color theme="4"/>
      <name val="游ゴシック"/>
      <family val="3"/>
      <charset val="128"/>
      <scheme val="minor"/>
    </font>
    <font>
      <b/>
      <sz val="20"/>
      <name val="游ゴシック"/>
      <family val="3"/>
      <charset val="128"/>
    </font>
    <font>
      <b/>
      <sz val="20"/>
      <color theme="4"/>
      <name val="Segoe UI Symbol"/>
      <family val="3"/>
    </font>
    <font>
      <b/>
      <sz val="20"/>
      <color theme="4"/>
      <name val="游ゴシック"/>
      <family val="3"/>
      <charset val="128"/>
    </font>
    <font>
      <b/>
      <sz val="20"/>
      <color theme="9" tint="-0.249977111117893"/>
      <name val="游ゴシック"/>
      <family val="3"/>
      <charset val="128"/>
      <scheme val="minor"/>
    </font>
    <font>
      <b/>
      <sz val="20"/>
      <name val="Segoe UI Symbol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CEF6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right"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176" fontId="4" fillId="4" borderId="1" xfId="0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0" fillId="5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8" fillId="4" borderId="1" xfId="0" applyFont="1" applyFill="1" applyBorder="1">
      <alignment vertical="center"/>
    </xf>
    <xf numFmtId="9" fontId="4" fillId="4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4" fillId="6" borderId="1" xfId="0" applyFont="1" applyFill="1" applyBorder="1">
      <alignment vertical="center"/>
    </xf>
    <xf numFmtId="9" fontId="4" fillId="6" borderId="1" xfId="0" applyNumberFormat="1" applyFont="1" applyFill="1" applyBorder="1">
      <alignment vertical="center"/>
    </xf>
    <xf numFmtId="176" fontId="4" fillId="6" borderId="1" xfId="0" applyNumberFormat="1" applyFont="1" applyFill="1" applyBorder="1">
      <alignment vertical="center"/>
    </xf>
    <xf numFmtId="0" fontId="3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applyFont="1" applyFill="1" applyBorder="1">
      <alignment vertical="center"/>
    </xf>
    <xf numFmtId="0" fontId="4" fillId="7" borderId="1" xfId="0" applyFont="1" applyFill="1" applyBorder="1" applyAlignment="1">
      <alignment horizontal="right" vertical="center"/>
    </xf>
    <xf numFmtId="176" fontId="4" fillId="7" borderId="1" xfId="0" applyNumberFormat="1" applyFont="1" applyFill="1" applyBorder="1">
      <alignment vertical="center"/>
    </xf>
    <xf numFmtId="0" fontId="9" fillId="7" borderId="1" xfId="0" applyFont="1" applyFill="1" applyBorder="1" applyAlignment="1">
      <alignment horizontal="right" vertical="center"/>
    </xf>
    <xf numFmtId="0" fontId="8" fillId="7" borderId="1" xfId="0" applyFont="1" applyFill="1" applyBorder="1">
      <alignment vertical="center"/>
    </xf>
    <xf numFmtId="9" fontId="4" fillId="7" borderId="1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13" fillId="5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DE28-323F-42BC-A190-0FE359E853D0}">
  <sheetPr>
    <pageSetUpPr fitToPage="1"/>
  </sheetPr>
  <dimension ref="A1:N36"/>
  <sheetViews>
    <sheetView tabSelected="1" topLeftCell="A4" zoomScale="55" zoomScaleNormal="55" workbookViewId="0">
      <selection activeCell="A27" sqref="A27:L27"/>
    </sheetView>
  </sheetViews>
  <sheetFormatPr defaultColWidth="8.69921875" defaultRowHeight="32.4" x14ac:dyDescent="0.45"/>
  <cols>
    <col min="1" max="1" width="7.69921875" style="23" customWidth="1"/>
    <col min="2" max="2" width="28.19921875" style="1" customWidth="1"/>
    <col min="3" max="3" width="13" style="1" customWidth="1"/>
    <col min="4" max="4" width="9.5" style="1" bestFit="1" customWidth="1"/>
    <col min="5" max="6" width="8.69921875" style="1"/>
    <col min="7" max="7" width="13" style="1" bestFit="1" customWidth="1"/>
    <col min="8" max="8" width="8.69921875" style="1"/>
    <col min="9" max="9" width="10.19921875" style="1" customWidth="1"/>
    <col min="10" max="16384" width="8.69921875" style="1"/>
  </cols>
  <sheetData>
    <row r="1" spans="1:14" ht="39" x14ac:dyDescent="0.4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s="18" customFormat="1" ht="39" x14ac:dyDescent="0.45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x14ac:dyDescent="0.45">
      <c r="B3" s="2" t="s">
        <v>0</v>
      </c>
      <c r="C3" s="2">
        <f>SUM(C4:C5)</f>
        <v>0</v>
      </c>
      <c r="D3" s="2" t="s">
        <v>1</v>
      </c>
      <c r="F3" s="44" t="s">
        <v>92</v>
      </c>
      <c r="G3" s="44"/>
      <c r="H3" s="44"/>
      <c r="I3" s="44"/>
    </row>
    <row r="4" spans="1:14" x14ac:dyDescent="0.45">
      <c r="A4" s="24" t="s">
        <v>38</v>
      </c>
      <c r="B4" s="3" t="s">
        <v>17</v>
      </c>
      <c r="C4" s="27"/>
      <c r="D4" s="27" t="s">
        <v>1</v>
      </c>
      <c r="E4" s="46" t="s">
        <v>79</v>
      </c>
      <c r="F4" s="47"/>
      <c r="G4" s="47"/>
      <c r="H4" s="47"/>
      <c r="I4" s="47"/>
    </row>
    <row r="5" spans="1:14" x14ac:dyDescent="0.45">
      <c r="A5" s="24" t="s">
        <v>39</v>
      </c>
      <c r="B5" s="3" t="s">
        <v>18</v>
      </c>
      <c r="C5" s="27"/>
      <c r="D5" s="27" t="s">
        <v>1</v>
      </c>
      <c r="E5" s="48"/>
      <c r="F5" s="47"/>
      <c r="G5" s="47"/>
      <c r="H5" s="47"/>
      <c r="I5" s="47"/>
    </row>
    <row r="6" spans="1:14" x14ac:dyDescent="0.45">
      <c r="A6" s="24" t="s">
        <v>40</v>
      </c>
      <c r="B6" s="2" t="s">
        <v>33</v>
      </c>
      <c r="C6" s="4">
        <f>C3*0.75</f>
        <v>0</v>
      </c>
      <c r="D6" s="2" t="s">
        <v>1</v>
      </c>
      <c r="E6" s="28" t="s">
        <v>77</v>
      </c>
    </row>
    <row r="7" spans="1:14" x14ac:dyDescent="0.45">
      <c r="A7" s="24" t="s">
        <v>41</v>
      </c>
      <c r="B7" s="3" t="s">
        <v>22</v>
      </c>
      <c r="C7" s="27"/>
      <c r="D7" s="27" t="s">
        <v>1</v>
      </c>
      <c r="E7" s="34" t="s">
        <v>80</v>
      </c>
    </row>
    <row r="8" spans="1:14" x14ac:dyDescent="0.45">
      <c r="A8" s="24" t="s">
        <v>45</v>
      </c>
      <c r="B8" s="5" t="s">
        <v>23</v>
      </c>
      <c r="C8" s="4">
        <f>SUM(C6:C7)</f>
        <v>0</v>
      </c>
      <c r="D8" s="2" t="s">
        <v>1</v>
      </c>
    </row>
    <row r="9" spans="1:14" x14ac:dyDescent="0.45">
      <c r="A9" s="34" t="s">
        <v>81</v>
      </c>
      <c r="G9" s="6"/>
      <c r="H9" s="1" t="s">
        <v>83</v>
      </c>
    </row>
    <row r="10" spans="1:14" x14ac:dyDescent="0.45">
      <c r="A10" s="24" t="s">
        <v>46</v>
      </c>
      <c r="B10" s="32" t="s">
        <v>34</v>
      </c>
      <c r="C10" s="29">
        <f>C8*0.2</f>
        <v>0</v>
      </c>
      <c r="D10" s="29" t="s">
        <v>1</v>
      </c>
      <c r="E10" s="29" t="s">
        <v>20</v>
      </c>
      <c r="F10" s="33" t="s">
        <v>13</v>
      </c>
      <c r="G10" s="31">
        <f>C10/12</f>
        <v>0</v>
      </c>
      <c r="H10" s="29" t="s">
        <v>1</v>
      </c>
      <c r="J10" s="51" t="s">
        <v>50</v>
      </c>
      <c r="K10" s="51"/>
      <c r="L10" s="51"/>
    </row>
    <row r="11" spans="1:14" ht="32.4" customHeight="1" x14ac:dyDescent="0.45">
      <c r="A11" s="24" t="s">
        <v>47</v>
      </c>
      <c r="B11" s="10" t="s">
        <v>35</v>
      </c>
      <c r="C11" s="11">
        <f>C8*0.2</f>
        <v>0</v>
      </c>
      <c r="D11" s="11" t="s">
        <v>1</v>
      </c>
      <c r="E11" s="11" t="s">
        <v>21</v>
      </c>
      <c r="F11" s="12" t="s">
        <v>13</v>
      </c>
      <c r="G11" s="15">
        <f>(C11-K11)/12</f>
        <v>0</v>
      </c>
      <c r="H11" s="11" t="s">
        <v>1</v>
      </c>
      <c r="I11" s="1" t="s">
        <v>28</v>
      </c>
      <c r="J11" s="7" t="s">
        <v>19</v>
      </c>
      <c r="K11" s="27"/>
      <c r="L11" s="27" t="s">
        <v>1</v>
      </c>
      <c r="M11" s="49" t="s">
        <v>82</v>
      </c>
      <c r="N11" s="49"/>
    </row>
    <row r="12" spans="1:14" x14ac:dyDescent="0.45">
      <c r="A12" s="24" t="s">
        <v>48</v>
      </c>
      <c r="B12" s="37" t="s">
        <v>36</v>
      </c>
      <c r="C12" s="38">
        <f>C11*3</f>
        <v>0</v>
      </c>
      <c r="D12" s="38" t="s">
        <v>1</v>
      </c>
      <c r="E12" s="38" t="s">
        <v>12</v>
      </c>
      <c r="F12" s="39" t="s">
        <v>13</v>
      </c>
      <c r="G12" s="40">
        <f>C12/12</f>
        <v>0</v>
      </c>
      <c r="H12" s="38" t="s">
        <v>1</v>
      </c>
      <c r="J12" s="13" t="s">
        <v>49</v>
      </c>
      <c r="K12" s="14"/>
      <c r="L12" s="14"/>
      <c r="M12" s="49"/>
      <c r="N12" s="49"/>
    </row>
    <row r="13" spans="1:14" x14ac:dyDescent="0.45">
      <c r="A13" s="35" t="s">
        <v>84</v>
      </c>
      <c r="C13" s="28"/>
      <c r="I13" s="22" t="s">
        <v>68</v>
      </c>
      <c r="J13" s="27"/>
      <c r="K13" s="27" t="s">
        <v>1</v>
      </c>
      <c r="L13" s="1" t="s">
        <v>29</v>
      </c>
      <c r="M13" s="49"/>
      <c r="N13" s="49"/>
    </row>
    <row r="14" spans="1:14" ht="38.4" x14ac:dyDescent="0.45">
      <c r="A14" s="24" t="s">
        <v>69</v>
      </c>
      <c r="B14" s="39" t="s">
        <v>2</v>
      </c>
      <c r="C14" s="27"/>
      <c r="D14" s="27" t="s">
        <v>1</v>
      </c>
      <c r="E14" s="1" t="s">
        <v>78</v>
      </c>
      <c r="J14" s="1" t="s">
        <v>51</v>
      </c>
    </row>
    <row r="15" spans="1:14" x14ac:dyDescent="0.45">
      <c r="A15" s="24" t="s">
        <v>52</v>
      </c>
      <c r="B15" s="39" t="s">
        <v>3</v>
      </c>
      <c r="C15" s="27"/>
      <c r="D15" s="27" t="s">
        <v>1</v>
      </c>
      <c r="E15" s="1" t="s">
        <v>24</v>
      </c>
    </row>
    <row r="16" spans="1:14" x14ac:dyDescent="0.45">
      <c r="A16" s="24" t="s">
        <v>53</v>
      </c>
      <c r="B16" s="39" t="s">
        <v>4</v>
      </c>
      <c r="C16" s="27"/>
      <c r="D16" s="27" t="s">
        <v>1</v>
      </c>
      <c r="E16" s="1" t="s">
        <v>25</v>
      </c>
    </row>
    <row r="17" spans="1:12" x14ac:dyDescent="0.45">
      <c r="A17" s="24" t="s">
        <v>54</v>
      </c>
      <c r="B17" s="39" t="s">
        <v>5</v>
      </c>
      <c r="C17" s="27"/>
      <c r="D17" s="27" t="s">
        <v>1</v>
      </c>
      <c r="E17" s="8" t="s">
        <v>26</v>
      </c>
    </row>
    <row r="18" spans="1:12" x14ac:dyDescent="0.45">
      <c r="A18" s="24" t="s">
        <v>55</v>
      </c>
      <c r="B18" s="39" t="s">
        <v>5</v>
      </c>
      <c r="C18" s="27"/>
      <c r="D18" s="27" t="s">
        <v>1</v>
      </c>
      <c r="E18" s="8" t="s">
        <v>26</v>
      </c>
    </row>
    <row r="19" spans="1:12" x14ac:dyDescent="0.45">
      <c r="A19" s="24" t="s">
        <v>56</v>
      </c>
      <c r="B19" s="39" t="s">
        <v>6</v>
      </c>
      <c r="C19" s="27"/>
      <c r="D19" s="27" t="s">
        <v>1</v>
      </c>
    </row>
    <row r="20" spans="1:12" x14ac:dyDescent="0.45">
      <c r="A20" s="24" t="s">
        <v>57</v>
      </c>
      <c r="B20" s="39" t="s">
        <v>7</v>
      </c>
      <c r="C20" s="27"/>
      <c r="D20" s="27" t="s">
        <v>1</v>
      </c>
    </row>
    <row r="21" spans="1:12" x14ac:dyDescent="0.45">
      <c r="A21" s="24" t="s">
        <v>58</v>
      </c>
      <c r="B21" s="41" t="s">
        <v>11</v>
      </c>
      <c r="C21" s="27"/>
      <c r="D21" s="27" t="s">
        <v>1</v>
      </c>
      <c r="E21" s="1" t="s">
        <v>31</v>
      </c>
      <c r="F21" s="1" t="s">
        <v>32</v>
      </c>
    </row>
    <row r="22" spans="1:12" x14ac:dyDescent="0.45">
      <c r="A22" s="24" t="s">
        <v>59</v>
      </c>
      <c r="B22" s="39" t="s">
        <v>8</v>
      </c>
      <c r="C22" s="27"/>
      <c r="D22" s="27" t="s">
        <v>1</v>
      </c>
    </row>
    <row r="23" spans="1:12" x14ac:dyDescent="0.45">
      <c r="A23" s="24" t="s">
        <v>60</v>
      </c>
      <c r="B23" s="39" t="s">
        <v>27</v>
      </c>
      <c r="C23" s="27"/>
      <c r="D23" s="27" t="s">
        <v>1</v>
      </c>
      <c r="E23" s="1" t="s">
        <v>75</v>
      </c>
    </row>
    <row r="24" spans="1:12" x14ac:dyDescent="0.45">
      <c r="A24" s="24" t="s">
        <v>61</v>
      </c>
      <c r="B24" s="39" t="s">
        <v>9</v>
      </c>
      <c r="C24" s="40">
        <f>C25-E25</f>
        <v>0</v>
      </c>
      <c r="D24" s="38" t="s">
        <v>1</v>
      </c>
      <c r="E24" s="34" t="s">
        <v>85</v>
      </c>
    </row>
    <row r="25" spans="1:12" x14ac:dyDescent="0.45">
      <c r="A25" s="24" t="s">
        <v>62</v>
      </c>
      <c r="B25" s="39" t="s">
        <v>10</v>
      </c>
      <c r="C25" s="40">
        <f>G12</f>
        <v>0</v>
      </c>
      <c r="D25" s="38" t="s">
        <v>1</v>
      </c>
      <c r="E25" s="1">
        <f>SUM(C14:C23)</f>
        <v>0</v>
      </c>
      <c r="I25" s="34" t="s">
        <v>86</v>
      </c>
    </row>
    <row r="26" spans="1:12" x14ac:dyDescent="0.45">
      <c r="A26" s="9"/>
      <c r="B26" s="34" t="s">
        <v>87</v>
      </c>
      <c r="H26" s="22" t="s">
        <v>70</v>
      </c>
      <c r="I26" s="19">
        <f>G10+G11-J13</f>
        <v>0</v>
      </c>
      <c r="J26" s="20" t="s">
        <v>37</v>
      </c>
      <c r="K26" s="21"/>
    </row>
    <row r="27" spans="1:12" s="18" customFormat="1" ht="39" x14ac:dyDescent="0.45">
      <c r="A27" s="45" t="s">
        <v>43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45">
      <c r="A28" s="24" t="s">
        <v>65</v>
      </c>
      <c r="B28" s="29" t="s">
        <v>14</v>
      </c>
      <c r="C28" s="30">
        <v>0.5</v>
      </c>
      <c r="D28" s="31">
        <f>I26/2</f>
        <v>0</v>
      </c>
      <c r="E28" s="29" t="s">
        <v>1</v>
      </c>
      <c r="F28" s="1" t="s">
        <v>76</v>
      </c>
    </row>
    <row r="29" spans="1:12" x14ac:dyDescent="0.45">
      <c r="A29" s="24" t="s">
        <v>66</v>
      </c>
      <c r="B29" s="25" t="s">
        <v>16</v>
      </c>
      <c r="C29" s="26">
        <v>0.3</v>
      </c>
      <c r="D29" s="15">
        <f>I26*0.3</f>
        <v>0</v>
      </c>
      <c r="E29" s="11" t="s">
        <v>1</v>
      </c>
      <c r="F29" s="1" t="s">
        <v>93</v>
      </c>
    </row>
    <row r="30" spans="1:12" x14ac:dyDescent="0.45">
      <c r="A30" s="24" t="s">
        <v>71</v>
      </c>
      <c r="B30" s="42" t="s">
        <v>15</v>
      </c>
      <c r="C30" s="43">
        <v>0.2</v>
      </c>
      <c r="D30" s="40">
        <f>I26*0.2</f>
        <v>0</v>
      </c>
      <c r="E30" s="38" t="s">
        <v>1</v>
      </c>
      <c r="F30" s="52" t="s">
        <v>94</v>
      </c>
      <c r="G30" s="52"/>
      <c r="H30" s="52"/>
    </row>
    <row r="31" spans="1:12" x14ac:dyDescent="0.45">
      <c r="B31" s="8" t="s">
        <v>97</v>
      </c>
    </row>
    <row r="32" spans="1:12" s="17" customFormat="1" ht="39" x14ac:dyDescent="0.45">
      <c r="A32" s="45" t="s">
        <v>67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9" x14ac:dyDescent="0.45">
      <c r="A33" s="24" t="s">
        <v>72</v>
      </c>
      <c r="B33" s="16" t="s">
        <v>63</v>
      </c>
      <c r="C33" s="1" t="s">
        <v>64</v>
      </c>
      <c r="F33" s="1" t="s">
        <v>95</v>
      </c>
      <c r="I33" s="1" t="s">
        <v>91</v>
      </c>
    </row>
    <row r="34" spans="1:9" x14ac:dyDescent="0.45">
      <c r="A34" s="24" t="s">
        <v>73</v>
      </c>
      <c r="C34" s="1" t="s">
        <v>30</v>
      </c>
      <c r="F34" s="1" t="s">
        <v>96</v>
      </c>
      <c r="I34" s="1" t="s">
        <v>89</v>
      </c>
    </row>
    <row r="35" spans="1:9" x14ac:dyDescent="0.45">
      <c r="A35" s="24" t="s">
        <v>74</v>
      </c>
      <c r="F35" s="1" t="s">
        <v>90</v>
      </c>
    </row>
    <row r="36" spans="1:9" x14ac:dyDescent="0.45">
      <c r="C36" s="36" t="s">
        <v>88</v>
      </c>
    </row>
  </sheetData>
  <mergeCells count="7">
    <mergeCell ref="A32:L32"/>
    <mergeCell ref="E4:I5"/>
    <mergeCell ref="M11:N13"/>
    <mergeCell ref="A1:L1"/>
    <mergeCell ref="A2:L2"/>
    <mergeCell ref="J10:L10"/>
    <mergeCell ref="A27:L27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宮田久雄</dc:creator>
  <cp:lastModifiedBy>宮田久雄</cp:lastModifiedBy>
  <cp:lastPrinted>2020-03-28T02:12:25Z</cp:lastPrinted>
  <dcterms:created xsi:type="dcterms:W3CDTF">2018-10-05T04:30:39Z</dcterms:created>
  <dcterms:modified xsi:type="dcterms:W3CDTF">2020-03-28T03:35:57Z</dcterms:modified>
</cp:coreProperties>
</file>